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dlands365-my.sharepoint.com/personal/hbillington_nedlands_wa_gov_au/Documents/Fee Calculator/"/>
    </mc:Choice>
  </mc:AlternateContent>
  <xr:revisionPtr revIDLastSave="0" documentId="8_{8CB67175-A507-4BD9-A4CC-758A8F40E9F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alculator" sheetId="1" r:id="rId1"/>
    <sheet name="Data" sheetId="2" r:id="rId2"/>
  </sheets>
  <definedNames>
    <definedName name="BADAType">Data!$A$4:$A$5</definedName>
    <definedName name="_xlnm.Print_Area" localSheetId="0">Calculator!$B$2:$H$28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11" i="1"/>
  <c r="C19" i="1" l="1"/>
  <c r="E20" i="1" s="1"/>
  <c r="E19" i="1" l="1"/>
  <c r="C20" i="1" s="1"/>
  <c r="C17" i="1"/>
  <c r="E17" i="1" s="1"/>
  <c r="C28" i="1" s="1"/>
  <c r="C18" i="1" l="1"/>
</calcChain>
</file>

<file path=xl/sharedStrings.xml><?xml version="1.0" encoding="utf-8"?>
<sst xmlns="http://schemas.openxmlformats.org/spreadsheetml/2006/main" count="61" uniqueCount="54">
  <si>
    <t xml:space="preserve">FEE CALCULATOR 1                                                                                                                       Building Applications - BA01 and BA02 and BA19                                                                                </t>
  </si>
  <si>
    <t xml:space="preserve">Building Permit Amendments / Change of Builder - BA19                                                                                                       </t>
  </si>
  <si>
    <t>Property Address</t>
  </si>
  <si>
    <t>App Number</t>
  </si>
  <si>
    <t>Type of Development (residential or commercial)</t>
  </si>
  <si>
    <t>Residential</t>
  </si>
  <si>
    <r>
      <rPr>
        <sz val="10"/>
        <rFont val="Calibri"/>
        <family val="2"/>
      </rPr>
      <t>←</t>
    </r>
    <r>
      <rPr>
        <sz val="10"/>
        <rFont val="Arial"/>
        <family val="2"/>
      </rPr>
      <t>Select</t>
    </r>
  </si>
  <si>
    <t>OFFICE USE</t>
  </si>
  <si>
    <t>Type of Application (certified or uncertified)</t>
  </si>
  <si>
    <t>Payment Received by</t>
  </si>
  <si>
    <r>
      <t>Cost of Construction / Development (</t>
    </r>
    <r>
      <rPr>
        <b/>
        <sz val="10"/>
        <color rgb="FFFF0000"/>
        <rFont val="Arial"/>
        <family val="2"/>
      </rPr>
      <t>including</t>
    </r>
    <r>
      <rPr>
        <b/>
        <sz val="10"/>
        <rFont val="Arial"/>
        <family val="2"/>
      </rPr>
      <t xml:space="preserve"> GST)</t>
    </r>
  </si>
  <si>
    <t>$</t>
  </si>
  <si>
    <r>
      <rPr>
        <sz val="10"/>
        <rFont val="Calibri"/>
        <family val="2"/>
      </rPr>
      <t>←</t>
    </r>
    <r>
      <rPr>
        <sz val="10"/>
        <rFont val="Arial"/>
        <family val="2"/>
      </rPr>
      <t>Enter value</t>
    </r>
  </si>
  <si>
    <t>Electronically</t>
  </si>
  <si>
    <t>Over Counter</t>
  </si>
  <si>
    <t>Mail</t>
  </si>
  <si>
    <t>Building Permit Application Fees - BA01, BA02</t>
  </si>
  <si>
    <t xml:space="preserve">CODE </t>
  </si>
  <si>
    <t>RECEIPT NO.</t>
  </si>
  <si>
    <t>DATE PAID</t>
  </si>
  <si>
    <t>Uncertified Processing Fee (residential) = 0.32% but not less than $110</t>
  </si>
  <si>
    <t>T10</t>
  </si>
  <si>
    <t>or</t>
  </si>
  <si>
    <t>Certified Processing Fee (residential) = 0.19% but not less than $110</t>
  </si>
  <si>
    <t>T402</t>
  </si>
  <si>
    <t>Certified Building Fee (commercial) = 0.09% but not less than $110</t>
  </si>
  <si>
    <t>and</t>
  </si>
  <si>
    <t>Building Services Levy = 0.137% but not less than $61.65</t>
  </si>
  <si>
    <t>T224</t>
  </si>
  <si>
    <t>T223</t>
  </si>
  <si>
    <t>CTF Levy = 0.2% over $20,000</t>
  </si>
  <si>
    <t>T150</t>
  </si>
  <si>
    <t>T11</t>
  </si>
  <si>
    <t>Permit Inspection Fee</t>
  </si>
  <si>
    <t>T411</t>
  </si>
  <si>
    <t>Building Permit Amendment Application Fees - BA19</t>
  </si>
  <si>
    <t>Is this application for an amendment to previously approved works or to change the builder on an existing building permit</t>
  </si>
  <si>
    <t>T409</t>
  </si>
  <si>
    <t>equals</t>
  </si>
  <si>
    <t>Total (Building) Fee</t>
  </si>
  <si>
    <t>Please note:</t>
  </si>
  <si>
    <t>All credit card payments will incur a surcharge of 0.72%</t>
  </si>
  <si>
    <t>All payments over the phone will incur a surcharge of 0.72%</t>
  </si>
  <si>
    <t>We do not accept Amex Cards only Visa and Master</t>
  </si>
  <si>
    <t>Options that do not incur a surcharge are:</t>
  </si>
  <si>
    <t>Send a cheque made payable to "City of Nedlands" to PO Box 9, Nedlands WA 6009</t>
  </si>
  <si>
    <t>Pay in person at our Administration Centre (cash, cheque or Debit card)</t>
  </si>
  <si>
    <t>Development Types</t>
  </si>
  <si>
    <t>Commercial</t>
  </si>
  <si>
    <t>No</t>
  </si>
  <si>
    <t>Certified</t>
  </si>
  <si>
    <t>Initial pool inspection Fee</t>
  </si>
  <si>
    <t>T1000</t>
  </si>
  <si>
    <t>Paid to Council (If not please re-select)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</si>
</sst>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0"/>
      <color theme="0"/>
      <name val="Arial"/>
      <family val="2"/>
    </font>
    <font>
      <sz val="12"/>
      <name val="Calibri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2"/>
      <color theme="7" tint="0.59999389629810485"/>
      <name val="Arial"/>
      <family val="2"/>
    </font>
    <font>
      <b/>
      <sz val="12"/>
      <color theme="8" tint="0.59999389629810485"/>
      <name val="Arial"/>
      <family val="2"/>
    </font>
    <font>
      <b/>
      <sz val="11"/>
      <name val="Arial"/>
      <family val="2"/>
    </font>
    <font>
      <b/>
      <sz val="12"/>
      <color theme="1" tint="0.34998626667073579"/>
      <name val="Arial"/>
      <family val="2"/>
    </font>
    <font>
      <sz val="12"/>
      <color rgb="FFFFFF00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0" fontId="1" fillId="0" borderId="2" xfId="0" applyFont="1" applyBorder="1"/>
    <xf numFmtId="0" fontId="7" fillId="3" borderId="13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7" fillId="5" borderId="21" xfId="0" applyFont="1" applyFill="1" applyBorder="1" applyAlignment="1">
      <alignment horizontal="center" vertical="center" wrapText="1"/>
    </xf>
    <xf numFmtId="4" fontId="7" fillId="5" borderId="21" xfId="1" applyNumberFormat="1" applyFont="1" applyFill="1" applyBorder="1" applyAlignment="1" applyProtection="1">
      <alignment horizontal="center" vertical="center"/>
      <protection locked="0"/>
    </xf>
    <xf numFmtId="0" fontId="7" fillId="8" borderId="13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10" fontId="5" fillId="0" borderId="35" xfId="0" applyNumberFormat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10" fontId="5" fillId="0" borderId="33" xfId="0" applyNumberFormat="1" applyFont="1" applyBorder="1" applyAlignment="1">
      <alignment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" fillId="0" borderId="6" xfId="0" applyFont="1" applyBorder="1"/>
    <xf numFmtId="0" fontId="9" fillId="0" borderId="5" xfId="0" applyFont="1" applyBorder="1"/>
    <xf numFmtId="0" fontId="1" fillId="5" borderId="29" xfId="0" applyFont="1" applyFill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" fillId="5" borderId="39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5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/>
    </xf>
    <xf numFmtId="0" fontId="7" fillId="9" borderId="18" xfId="0" applyFont="1" applyFill="1" applyBorder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66" fontId="19" fillId="8" borderId="45" xfId="0" applyNumberFormat="1" applyFont="1" applyFill="1" applyBorder="1" applyAlignment="1">
      <alignment horizontal="center" vertical="center"/>
    </xf>
    <xf numFmtId="166" fontId="19" fillId="7" borderId="45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3" borderId="51" xfId="0" applyFont="1" applyFill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11" borderId="3" xfId="0" applyFont="1" applyFill="1" applyBorder="1" applyAlignment="1">
      <alignment vertical="center" wrapText="1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6" fillId="4" borderId="6" xfId="0" applyFont="1" applyFill="1" applyBorder="1" applyAlignment="1">
      <alignment horizontal="right" vertical="center" wrapText="1"/>
    </xf>
    <xf numFmtId="0" fontId="7" fillId="7" borderId="54" xfId="0" applyFont="1" applyFill="1" applyBorder="1" applyAlignment="1">
      <alignment vertical="center"/>
    </xf>
    <xf numFmtId="0" fontId="23" fillId="5" borderId="21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8" fillId="8" borderId="29" xfId="0" applyNumberFormat="1" applyFont="1" applyFill="1" applyBorder="1" applyAlignment="1">
      <alignment horizontal="center" vertical="center"/>
    </xf>
    <xf numFmtId="0" fontId="18" fillId="8" borderId="48" xfId="0" applyFont="1" applyFill="1" applyBorder="1" applyAlignment="1">
      <alignment horizontal="center" vertical="center"/>
    </xf>
    <xf numFmtId="166" fontId="18" fillId="7" borderId="28" xfId="0" applyNumberFormat="1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164" fontId="14" fillId="5" borderId="9" xfId="0" applyNumberFormat="1" applyFont="1" applyFill="1" applyBorder="1" applyAlignment="1" applyProtection="1">
      <alignment horizontal="center" vertical="center"/>
      <protection locked="0"/>
    </xf>
    <xf numFmtId="164" fontId="7" fillId="6" borderId="3" xfId="0" applyNumberFormat="1" applyFont="1" applyFill="1" applyBorder="1" applyAlignment="1">
      <alignment horizontal="center" vertical="center"/>
    </xf>
    <xf numFmtId="164" fontId="7" fillId="6" borderId="9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166" fontId="6" fillId="4" borderId="53" xfId="0" applyNumberFormat="1" applyFont="1" applyFill="1" applyBorder="1" applyAlignment="1">
      <alignment horizontal="center" vertical="center" wrapText="1"/>
    </xf>
    <xf numFmtId="166" fontId="6" fillId="4" borderId="10" xfId="0" applyNumberFormat="1" applyFont="1" applyFill="1" applyBorder="1" applyAlignment="1">
      <alignment horizontal="center" vertical="center" wrapText="1"/>
    </xf>
    <xf numFmtId="166" fontId="6" fillId="4" borderId="5" xfId="0" applyNumberFormat="1" applyFont="1" applyFill="1" applyBorder="1" applyAlignment="1">
      <alignment horizontal="center" vertical="center" wrapText="1"/>
    </xf>
    <xf numFmtId="166" fontId="20" fillId="4" borderId="6" xfId="0" applyNumberFormat="1" applyFont="1" applyFill="1" applyBorder="1" applyAlignment="1">
      <alignment horizontal="center" vertical="center" wrapText="1"/>
    </xf>
    <xf numFmtId="166" fontId="20" fillId="4" borderId="10" xfId="0" applyNumberFormat="1" applyFont="1" applyFill="1" applyBorder="1" applyAlignment="1">
      <alignment horizontal="center" vertical="center" wrapText="1"/>
    </xf>
    <xf numFmtId="166" fontId="20" fillId="4" borderId="5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6" fontId="17" fillId="7" borderId="49" xfId="0" applyNumberFormat="1" applyFont="1" applyFill="1" applyBorder="1" applyAlignment="1">
      <alignment horizontal="center" vertical="center"/>
    </xf>
    <xf numFmtId="166" fontId="17" fillId="7" borderId="50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166" fontId="7" fillId="6" borderId="14" xfId="0" applyNumberFormat="1" applyFont="1" applyFill="1" applyBorder="1" applyAlignment="1">
      <alignment horizontal="center" vertical="center"/>
    </xf>
    <xf numFmtId="166" fontId="7" fillId="6" borderId="44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10" borderId="3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21" fillId="11" borderId="15" xfId="0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166" fontId="5" fillId="0" borderId="40" xfId="1" applyNumberFormat="1" applyFont="1" applyBorder="1" applyAlignment="1">
      <alignment horizontal="right" vertical="center"/>
    </xf>
    <xf numFmtId="166" fontId="5" fillId="0" borderId="38" xfId="1" applyNumberFormat="1" applyFont="1" applyBorder="1" applyAlignment="1">
      <alignment horizontal="right" vertical="center"/>
    </xf>
    <xf numFmtId="166" fontId="7" fillId="6" borderId="42" xfId="0" applyNumberFormat="1" applyFont="1" applyFill="1" applyBorder="1" applyAlignment="1">
      <alignment horizontal="center" vertical="center"/>
    </xf>
    <xf numFmtId="166" fontId="7" fillId="6" borderId="4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16" fillId="8" borderId="46" xfId="0" applyNumberFormat="1" applyFont="1" applyFill="1" applyBorder="1" applyAlignment="1">
      <alignment horizontal="center" vertical="center"/>
    </xf>
    <xf numFmtId="164" fontId="16" fillId="8" borderId="47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781054</xdr:colOff>
      <xdr:row>1</xdr:row>
      <xdr:rowOff>214310</xdr:rowOff>
    </xdr:from>
    <xdr:to>
      <xdr:col>7</xdr:col>
      <xdr:colOff>517943</xdr:colOff>
      <xdr:row>2</xdr:row>
      <xdr:rowOff>254850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4523" y="666748"/>
          <a:ext cx="2201483" cy="1302602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7</xdr:row>
      <xdr:rowOff>83344</xdr:rowOff>
    </xdr:from>
    <xdr:to>
      <xdr:col>5</xdr:col>
      <xdr:colOff>666750</xdr:colOff>
      <xdr:row>7</xdr:row>
      <xdr:rowOff>261938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318C4C2-9B0B-4BEF-9056-FCA89909A980}"/>
            </a:ext>
          </a:extLst>
        </xdr:cNvPr>
        <xdr:cNvSpPr/>
      </xdr:nvSpPr>
      <xdr:spPr>
        <a:xfrm>
          <a:off x="9203531" y="3512344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535776</xdr:colOff>
      <xdr:row>7</xdr:row>
      <xdr:rowOff>83342</xdr:rowOff>
    </xdr:from>
    <xdr:to>
      <xdr:col>7</xdr:col>
      <xdr:colOff>869151</xdr:colOff>
      <xdr:row>7</xdr:row>
      <xdr:rowOff>261936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84C50C9-338C-4CB4-A96D-D0E2A2721A1C}"/>
            </a:ext>
          </a:extLst>
        </xdr:cNvPr>
        <xdr:cNvSpPr/>
      </xdr:nvSpPr>
      <xdr:spPr>
        <a:xfrm>
          <a:off x="11707240" y="3512342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528306</xdr:colOff>
      <xdr:row>7</xdr:row>
      <xdr:rowOff>80964</xdr:rowOff>
    </xdr:from>
    <xdr:to>
      <xdr:col>6</xdr:col>
      <xdr:colOff>861681</xdr:colOff>
      <xdr:row>7</xdr:row>
      <xdr:rowOff>259558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4B67E43-F088-4797-8C96-9ABAF63E3B46}"/>
            </a:ext>
          </a:extLst>
        </xdr:cNvPr>
        <xdr:cNvSpPr/>
      </xdr:nvSpPr>
      <xdr:spPr>
        <a:xfrm>
          <a:off x="10284627" y="3509964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V42"/>
  <sheetViews>
    <sheetView showGridLines="0" showZeros="0" tabSelected="1" showOutlineSymbols="0" topLeftCell="A11" zoomScale="90" zoomScaleNormal="90" zoomScaleSheetLayoutView="100" workbookViewId="0">
      <selection activeCell="B20" sqref="B20"/>
    </sheetView>
  </sheetViews>
  <sheetFormatPr defaultColWidth="10.28515625" defaultRowHeight="15" x14ac:dyDescent="0.2"/>
  <cols>
    <col min="1" max="1" width="8" style="2" customWidth="1"/>
    <col min="2" max="2" width="81.85546875" style="2" customWidth="1"/>
    <col min="3" max="3" width="7.5703125" style="2" customWidth="1"/>
    <col min="4" max="4" width="18.5703125" style="2" customWidth="1"/>
    <col min="5" max="5" width="14.7109375" style="3" customWidth="1"/>
    <col min="6" max="6" width="15.7109375" style="2" customWidth="1"/>
    <col min="7" max="8" width="21.28515625" style="2" customWidth="1"/>
    <col min="9" max="16384" width="10.28515625" style="2"/>
  </cols>
  <sheetData>
    <row r="1" spans="2:16" ht="35.25" customHeight="1" thickBo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ht="99.75" customHeight="1" thickBot="1" x14ac:dyDescent="0.25">
      <c r="B2" s="113" t="s">
        <v>0</v>
      </c>
      <c r="C2" s="114"/>
      <c r="D2" s="114"/>
      <c r="E2" s="115"/>
      <c r="F2" s="132"/>
      <c r="G2" s="133"/>
      <c r="H2" s="134"/>
      <c r="I2" s="5"/>
      <c r="J2" s="5"/>
      <c r="K2" s="5"/>
      <c r="L2" s="5"/>
      <c r="M2" s="5"/>
      <c r="N2" s="5"/>
      <c r="O2" s="5"/>
      <c r="P2" s="5"/>
    </row>
    <row r="3" spans="2:16" ht="45" customHeight="1" thickBot="1" x14ac:dyDescent="0.25">
      <c r="B3" s="129" t="s">
        <v>1</v>
      </c>
      <c r="C3" s="130"/>
      <c r="D3" s="130"/>
      <c r="E3" s="131"/>
      <c r="F3" s="135"/>
      <c r="G3" s="136"/>
      <c r="H3" s="137"/>
      <c r="I3" s="5"/>
      <c r="J3" s="5"/>
      <c r="K3" s="5"/>
      <c r="L3" s="5"/>
      <c r="M3" s="5"/>
      <c r="N3" s="5"/>
      <c r="O3" s="5"/>
      <c r="P3" s="5"/>
    </row>
    <row r="4" spans="2:16" ht="39.75" customHeight="1" thickBot="1" x14ac:dyDescent="0.25">
      <c r="B4" s="61"/>
      <c r="C4" s="124" t="s">
        <v>2</v>
      </c>
      <c r="D4" s="125"/>
      <c r="E4" s="126"/>
      <c r="F4" s="127"/>
      <c r="G4" s="128"/>
      <c r="H4" s="62" t="s">
        <v>3</v>
      </c>
      <c r="I4" s="5"/>
      <c r="J4" s="5"/>
      <c r="K4" s="5"/>
      <c r="L4" s="5"/>
      <c r="M4" s="5"/>
      <c r="N4" s="5"/>
      <c r="O4" s="5"/>
      <c r="P4" s="5"/>
    </row>
    <row r="5" spans="2:16" ht="30" customHeight="1" x14ac:dyDescent="0.2">
      <c r="B5" s="36" t="s">
        <v>4</v>
      </c>
      <c r="C5" s="118" t="s">
        <v>5</v>
      </c>
      <c r="D5" s="118"/>
      <c r="E5" s="28" t="s">
        <v>6</v>
      </c>
      <c r="F5" s="24"/>
      <c r="G5" s="45" t="s">
        <v>7</v>
      </c>
      <c r="H5" s="25"/>
      <c r="I5" s="4"/>
      <c r="J5" s="5"/>
      <c r="K5" s="5"/>
      <c r="L5" s="5"/>
      <c r="M5" s="5"/>
      <c r="N5" s="5"/>
      <c r="O5" s="5"/>
      <c r="P5" s="5"/>
    </row>
    <row r="6" spans="2:16" ht="30" customHeight="1" x14ac:dyDescent="0.2">
      <c r="B6" s="37" t="s">
        <v>8</v>
      </c>
      <c r="C6" s="138" t="s">
        <v>50</v>
      </c>
      <c r="D6" s="138"/>
      <c r="E6" s="26" t="s">
        <v>6</v>
      </c>
      <c r="F6" s="121" t="s">
        <v>9</v>
      </c>
      <c r="G6" s="122"/>
      <c r="H6" s="123"/>
      <c r="I6" s="5"/>
      <c r="J6" s="5"/>
      <c r="K6" s="5"/>
      <c r="L6" s="5"/>
      <c r="M6" s="5"/>
      <c r="N6" s="5"/>
      <c r="O6" s="5"/>
      <c r="P6" s="5"/>
    </row>
    <row r="7" spans="2:16" ht="30" customHeight="1" x14ac:dyDescent="0.2">
      <c r="B7" s="37" t="s">
        <v>10</v>
      </c>
      <c r="C7" s="9" t="s">
        <v>11</v>
      </c>
      <c r="D7" s="10"/>
      <c r="E7" s="26" t="s">
        <v>12</v>
      </c>
      <c r="F7" s="29" t="s">
        <v>13</v>
      </c>
      <c r="G7" s="27" t="s">
        <v>14</v>
      </c>
      <c r="H7" s="30" t="s">
        <v>15</v>
      </c>
      <c r="I7" s="5"/>
      <c r="J7" s="5"/>
      <c r="K7" s="5"/>
      <c r="L7" s="5"/>
      <c r="M7" s="5"/>
      <c r="N7" s="5"/>
      <c r="O7" s="5"/>
      <c r="P7" s="5"/>
    </row>
    <row r="8" spans="2:16" ht="30" customHeight="1" thickBot="1" x14ac:dyDescent="0.25">
      <c r="B8" s="34"/>
      <c r="C8" s="139"/>
      <c r="D8" s="140"/>
      <c r="E8" s="35"/>
      <c r="F8" s="31"/>
      <c r="G8" s="32"/>
      <c r="H8" s="33"/>
      <c r="I8" s="5"/>
      <c r="J8" s="5"/>
      <c r="K8" s="5"/>
      <c r="L8" s="5"/>
      <c r="M8" s="5"/>
      <c r="N8" s="5"/>
      <c r="O8" s="5"/>
      <c r="P8" s="5"/>
    </row>
    <row r="9" spans="2:16" ht="14.25" customHeight="1" thickBot="1" x14ac:dyDescent="0.25">
      <c r="B9" s="144"/>
      <c r="C9" s="145"/>
      <c r="D9" s="145"/>
      <c r="E9" s="8"/>
      <c r="F9" s="5"/>
      <c r="G9" s="5"/>
      <c r="H9" s="6"/>
      <c r="I9" s="5"/>
      <c r="J9" s="5"/>
      <c r="K9" s="5"/>
      <c r="L9" s="5"/>
      <c r="M9" s="5"/>
      <c r="N9" s="5"/>
      <c r="O9" s="5"/>
      <c r="P9" s="5"/>
    </row>
    <row r="10" spans="2:16" ht="39" customHeight="1" thickBot="1" x14ac:dyDescent="0.25">
      <c r="B10" s="143" t="s">
        <v>16</v>
      </c>
      <c r="C10" s="102"/>
      <c r="D10" s="102"/>
      <c r="E10" s="102"/>
      <c r="F10" s="21" t="s">
        <v>17</v>
      </c>
      <c r="G10" s="22" t="s">
        <v>18</v>
      </c>
      <c r="H10" s="23" t="s">
        <v>19</v>
      </c>
      <c r="I10" s="5"/>
      <c r="J10" s="5"/>
      <c r="K10" s="5"/>
      <c r="L10" s="5"/>
      <c r="M10" s="5"/>
      <c r="N10" s="5"/>
      <c r="O10" s="5"/>
      <c r="P10" s="5"/>
    </row>
    <row r="11" spans="2:16" ht="41.25" customHeight="1" x14ac:dyDescent="0.2">
      <c r="B11" s="38" t="s">
        <v>20</v>
      </c>
      <c r="C11" s="141">
        <f>IF(OR($C$5="Commercial",ISBLANK($D$7)),0,IF($C$6="-","Specify Certified/Uncertified(Above)",IF($C6="Uncertified",IF(0.00318*$D$7&lt;=110,110,0.0032*$D$7),0)))</f>
        <v>0</v>
      </c>
      <c r="D11" s="141"/>
      <c r="E11" s="142"/>
      <c r="F11" s="19" t="s">
        <v>21</v>
      </c>
      <c r="G11" s="13"/>
      <c r="H11" s="20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">
      <c r="B12" s="107" t="s">
        <v>22</v>
      </c>
      <c r="C12" s="108"/>
      <c r="D12" s="108"/>
      <c r="E12" s="109"/>
      <c r="F12" s="17"/>
      <c r="G12" s="15"/>
      <c r="H12" s="18"/>
      <c r="I12" s="5"/>
      <c r="J12" s="5"/>
      <c r="K12" s="5"/>
      <c r="L12" s="5"/>
      <c r="M12" s="5"/>
      <c r="N12" s="5"/>
      <c r="O12" s="5"/>
      <c r="P12" s="5"/>
    </row>
    <row r="13" spans="2:16" ht="41.25" customHeight="1" x14ac:dyDescent="0.2">
      <c r="B13" s="7" t="s">
        <v>23</v>
      </c>
      <c r="C13" s="119">
        <f>IF(OR($C$5="Commercial",ISBLANK($D$7)),0,IF($C$6="-","Specify Certified/Uncertified(Above)",IF($C6="Certified",IF(0.0019*$D$7&lt;=110,110,0.0019*$D$7),0)))</f>
        <v>0</v>
      </c>
      <c r="D13" s="119"/>
      <c r="E13" s="120"/>
      <c r="F13" s="44" t="s">
        <v>24</v>
      </c>
      <c r="G13" s="12"/>
      <c r="H13" s="16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">
      <c r="B14" s="110" t="s">
        <v>22</v>
      </c>
      <c r="C14" s="111"/>
      <c r="D14" s="111"/>
      <c r="E14" s="112"/>
      <c r="F14" s="17"/>
      <c r="G14" s="15"/>
      <c r="H14" s="18"/>
      <c r="I14" s="5"/>
      <c r="J14" s="5"/>
      <c r="K14" s="5"/>
      <c r="L14" s="5"/>
      <c r="M14" s="5"/>
      <c r="N14" s="5"/>
      <c r="O14" s="5"/>
      <c r="P14" s="5"/>
    </row>
    <row r="15" spans="2:16" ht="41.25" customHeight="1" x14ac:dyDescent="0.2">
      <c r="B15" s="7" t="s">
        <v>25</v>
      </c>
      <c r="C15" s="119">
        <f>IF(OR($C$5="Residential",ISBLANK($D$7)),0,IF($D$7*0.0009&lt;110,110,$D$7*0.0009))</f>
        <v>0</v>
      </c>
      <c r="D15" s="119"/>
      <c r="E15" s="120"/>
      <c r="F15" s="44" t="s">
        <v>24</v>
      </c>
      <c r="G15" s="12"/>
      <c r="H15" s="16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">
      <c r="B16" s="110" t="s">
        <v>26</v>
      </c>
      <c r="C16" s="111"/>
      <c r="D16" s="111"/>
      <c r="E16" s="112"/>
      <c r="F16" s="17"/>
      <c r="G16" s="15"/>
      <c r="H16" s="18"/>
      <c r="I16" s="5"/>
      <c r="J16" s="5"/>
      <c r="K16" s="5"/>
      <c r="L16" s="5"/>
      <c r="M16" s="5"/>
      <c r="N16" s="5"/>
      <c r="O16" s="5"/>
      <c r="P16" s="5"/>
    </row>
    <row r="17" spans="2:22" ht="36" customHeight="1" x14ac:dyDescent="0.2">
      <c r="B17" s="11" t="s">
        <v>27</v>
      </c>
      <c r="C17" s="146">
        <f>IF(ISBLANK($D$7),0,IF($D$7*0.00137&lt;61.65,61.65,($D$7*0.00137)))</f>
        <v>0</v>
      </c>
      <c r="D17" s="147"/>
      <c r="E17" s="42">
        <f>C17-E18</f>
        <v>-5</v>
      </c>
      <c r="F17" s="44" t="s">
        <v>28</v>
      </c>
      <c r="G17" s="12"/>
      <c r="H17" s="16"/>
      <c r="I17" s="5"/>
      <c r="J17" s="5"/>
      <c r="K17" s="5"/>
      <c r="L17" s="40"/>
      <c r="M17" s="74"/>
      <c r="N17" s="74"/>
      <c r="O17" s="41"/>
      <c r="P17" s="5"/>
      <c r="Q17" s="5"/>
      <c r="R17" s="5"/>
      <c r="S17" s="5"/>
      <c r="T17" s="5"/>
      <c r="U17" s="5"/>
      <c r="V17" s="5"/>
    </row>
    <row r="18" spans="2:22" ht="36" customHeight="1" x14ac:dyDescent="0.2">
      <c r="B18" s="39" t="s">
        <v>26</v>
      </c>
      <c r="C18" s="77">
        <f>E17+E18</f>
        <v>0</v>
      </c>
      <c r="D18" s="78"/>
      <c r="E18" s="42">
        <v>5</v>
      </c>
      <c r="F18" s="44" t="s">
        <v>29</v>
      </c>
      <c r="G18" s="12"/>
      <c r="H18" s="16"/>
      <c r="I18" s="5"/>
      <c r="J18" s="5"/>
      <c r="K18" s="5"/>
      <c r="L18" s="75"/>
      <c r="M18" s="75"/>
      <c r="N18" s="75"/>
      <c r="O18" s="41"/>
      <c r="P18" s="5"/>
      <c r="Q18" s="5"/>
      <c r="R18" s="5"/>
      <c r="S18" s="5"/>
      <c r="T18" s="5"/>
      <c r="U18" s="5"/>
      <c r="V18" s="5"/>
    </row>
    <row r="19" spans="2:22" ht="36" customHeight="1" x14ac:dyDescent="0.2">
      <c r="B19" s="65" t="s">
        <v>30</v>
      </c>
      <c r="C19" s="116">
        <f>IF($D$7&lt;20001,0,($D$7*0.002))</f>
        <v>0</v>
      </c>
      <c r="D19" s="117"/>
      <c r="E19" s="43">
        <f>IF(C19=0,0,IF(B20="Paid Online",0,(C19-E20)))</f>
        <v>0</v>
      </c>
      <c r="F19" s="44" t="s">
        <v>31</v>
      </c>
      <c r="G19" s="12"/>
      <c r="H19" s="1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2" ht="36" customHeight="1" thickBot="1" x14ac:dyDescent="0.25">
      <c r="B20" s="66" t="s">
        <v>53</v>
      </c>
      <c r="C20" s="79">
        <f>IF(B20="Paid Online",0,E19+E20)</f>
        <v>0</v>
      </c>
      <c r="D20" s="80"/>
      <c r="E20" s="43">
        <f>IF(C19=0,0,IF(B20="Paid Online",0,8.25))</f>
        <v>0</v>
      </c>
      <c r="F20" s="44" t="s">
        <v>32</v>
      </c>
      <c r="G20" s="12"/>
      <c r="H20" s="14"/>
      <c r="I20" s="5"/>
      <c r="J20" s="5"/>
      <c r="K20" s="5"/>
      <c r="L20" s="40"/>
      <c r="M20" s="76"/>
      <c r="N20" s="76"/>
      <c r="O20" s="41"/>
      <c r="P20" s="5"/>
      <c r="Q20" s="5"/>
      <c r="R20" s="5"/>
      <c r="S20" s="5"/>
      <c r="T20" s="5"/>
      <c r="U20" s="5"/>
      <c r="V20" s="5"/>
    </row>
    <row r="21" spans="2:22" ht="41.25" customHeight="1" thickBot="1" x14ac:dyDescent="0.25">
      <c r="B21" s="101" t="s">
        <v>33</v>
      </c>
      <c r="C21" s="102"/>
      <c r="D21" s="102"/>
      <c r="E21" s="103"/>
      <c r="F21" s="104"/>
      <c r="G21" s="105"/>
      <c r="H21" s="106"/>
      <c r="I21" s="5"/>
      <c r="J21" s="5"/>
      <c r="K21" s="5"/>
      <c r="L21" s="40"/>
      <c r="M21" s="46"/>
      <c r="N21" s="46"/>
      <c r="O21" s="41"/>
      <c r="P21" s="5"/>
      <c r="Q21" s="5"/>
      <c r="R21" s="5"/>
      <c r="S21" s="5"/>
      <c r="T21" s="5"/>
      <c r="U21" s="5"/>
      <c r="V21" s="5"/>
    </row>
    <row r="22" spans="2:22" ht="41.25" customHeight="1" thickBot="1" x14ac:dyDescent="0.25">
      <c r="B22" s="49" t="s">
        <v>33</v>
      </c>
      <c r="C22" s="89">
        <v>189</v>
      </c>
      <c r="D22" s="90"/>
      <c r="E22" s="91"/>
      <c r="F22" s="50" t="s">
        <v>34</v>
      </c>
      <c r="G22" s="51"/>
      <c r="H22" s="52"/>
      <c r="I22" s="5"/>
      <c r="J22" s="5"/>
      <c r="K22" s="5"/>
      <c r="L22" s="40"/>
      <c r="M22" s="46"/>
      <c r="N22" s="46"/>
      <c r="O22" s="41"/>
      <c r="P22" s="5"/>
      <c r="Q22" s="5"/>
      <c r="R22" s="5"/>
      <c r="S22" s="5"/>
      <c r="T22" s="5"/>
      <c r="U22" s="5"/>
      <c r="V22" s="5"/>
    </row>
    <row r="23" spans="2:22" ht="41.25" customHeight="1" thickBot="1" x14ac:dyDescent="0.25">
      <c r="B23" s="67" t="s">
        <v>51</v>
      </c>
      <c r="C23" s="89"/>
      <c r="D23" s="90"/>
      <c r="E23" s="91"/>
      <c r="F23" s="57" t="s">
        <v>52</v>
      </c>
      <c r="G23" s="58"/>
      <c r="H23" s="59"/>
      <c r="I23" s="5"/>
      <c r="J23" s="5"/>
      <c r="K23" s="5"/>
      <c r="L23" s="40"/>
      <c r="M23" s="46"/>
      <c r="N23" s="46"/>
      <c r="O23" s="41"/>
      <c r="P23" s="5"/>
      <c r="Q23" s="5"/>
      <c r="R23" s="5"/>
      <c r="S23" s="5"/>
      <c r="T23" s="5"/>
      <c r="U23" s="5"/>
      <c r="V23" s="5"/>
    </row>
    <row r="24" spans="2:22" ht="18" customHeight="1" thickBot="1" x14ac:dyDescent="0.25">
      <c r="B24" s="55"/>
      <c r="C24" s="56"/>
      <c r="D24" s="56"/>
      <c r="E24" s="56"/>
      <c r="F24" s="57"/>
      <c r="G24" s="58"/>
      <c r="H24" s="5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2:22" ht="31.5" customHeight="1" thickBot="1" x14ac:dyDescent="0.25">
      <c r="B25" s="84" t="s">
        <v>35</v>
      </c>
      <c r="C25" s="85"/>
      <c r="D25" s="85"/>
      <c r="E25" s="86"/>
      <c r="F25" s="47"/>
      <c r="G25" s="53"/>
      <c r="H25" s="5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ht="45" customHeight="1" thickBot="1" x14ac:dyDescent="0.25">
      <c r="B26" s="60" t="s">
        <v>36</v>
      </c>
      <c r="C26" s="87" t="s">
        <v>49</v>
      </c>
      <c r="D26" s="88"/>
      <c r="E26" s="26" t="s">
        <v>6</v>
      </c>
      <c r="F26" s="48" t="s">
        <v>37</v>
      </c>
      <c r="G26" s="51"/>
      <c r="H26" s="5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2:22" ht="14.25" customHeight="1" thickBot="1" x14ac:dyDescent="0.25">
      <c r="B27" s="81" t="s">
        <v>38</v>
      </c>
      <c r="C27" s="82"/>
      <c r="D27" s="82"/>
      <c r="E27" s="83"/>
      <c r="F27" s="47"/>
      <c r="G27" s="53"/>
      <c r="H27" s="5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4"/>
    </row>
    <row r="28" spans="2:22" ht="57" customHeight="1" thickBot="1" x14ac:dyDescent="0.25">
      <c r="B28" s="64" t="s">
        <v>39</v>
      </c>
      <c r="C28" s="92">
        <f>IF(C26="Yes",159,IF(B20="Paid Online",(C22+E17+E18+C15+C13+C11),(C22+E20+E19+E18+E17+C15+C13+C11))+C23)</f>
        <v>189</v>
      </c>
      <c r="D28" s="93"/>
      <c r="E28" s="94"/>
      <c r="F28" s="95"/>
      <c r="G28" s="96"/>
      <c r="H28" s="9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16.5" thickBot="1" x14ac:dyDescent="0.25">
      <c r="B29" s="98" t="s">
        <v>40</v>
      </c>
      <c r="C29" s="99"/>
      <c r="D29" s="99"/>
      <c r="E29" s="99"/>
      <c r="F29" s="99"/>
      <c r="G29" s="99"/>
      <c r="H29" s="10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5.75" x14ac:dyDescent="0.2">
      <c r="B30" s="68" t="s">
        <v>41</v>
      </c>
      <c r="C30" s="69"/>
      <c r="D30" s="69"/>
      <c r="E30" s="69"/>
      <c r="F30" s="69"/>
      <c r="G30" s="69"/>
      <c r="H30" s="7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5.75" x14ac:dyDescent="0.2">
      <c r="B31" s="68" t="s">
        <v>42</v>
      </c>
      <c r="C31" s="69"/>
      <c r="D31" s="69"/>
      <c r="E31" s="69"/>
      <c r="F31" s="69"/>
      <c r="G31" s="69"/>
      <c r="H31" s="70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5.75" x14ac:dyDescent="0.2">
      <c r="B32" s="68" t="s">
        <v>43</v>
      </c>
      <c r="C32" s="69"/>
      <c r="D32" s="69"/>
      <c r="E32" s="69"/>
      <c r="F32" s="69"/>
      <c r="G32" s="69"/>
      <c r="H32" s="7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5.75" x14ac:dyDescent="0.2">
      <c r="B33" s="68" t="s">
        <v>44</v>
      </c>
      <c r="C33" s="69"/>
      <c r="D33" s="69"/>
      <c r="E33" s="69"/>
      <c r="F33" s="69"/>
      <c r="G33" s="69"/>
      <c r="H33" s="7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5.75" x14ac:dyDescent="0.2">
      <c r="B34" s="68" t="s">
        <v>45</v>
      </c>
      <c r="C34" s="69"/>
      <c r="D34" s="69"/>
      <c r="E34" s="69"/>
      <c r="F34" s="69"/>
      <c r="G34" s="69"/>
      <c r="H34" s="70"/>
    </row>
    <row r="35" spans="2:22" ht="16.5" thickBot="1" x14ac:dyDescent="0.25">
      <c r="B35" s="71" t="s">
        <v>46</v>
      </c>
      <c r="C35" s="72"/>
      <c r="D35" s="72"/>
      <c r="E35" s="72"/>
      <c r="F35" s="72"/>
      <c r="G35" s="72"/>
      <c r="H35" s="73"/>
    </row>
    <row r="36" spans="2:22" x14ac:dyDescent="0.2">
      <c r="B36" s="63"/>
      <c r="C36" s="63"/>
      <c r="D36" s="5"/>
      <c r="F36" s="5"/>
      <c r="G36" s="5"/>
      <c r="H36" s="5"/>
    </row>
    <row r="37" spans="2:22" x14ac:dyDescent="0.2">
      <c r="B37" s="63"/>
      <c r="C37" s="63"/>
      <c r="D37" s="5"/>
      <c r="F37" s="5"/>
      <c r="G37" s="5"/>
      <c r="H37" s="5"/>
    </row>
    <row r="38" spans="2:22" x14ac:dyDescent="0.2">
      <c r="B38" s="63"/>
      <c r="C38" s="63"/>
      <c r="D38" s="5"/>
      <c r="F38" s="5"/>
      <c r="G38" s="5"/>
      <c r="H38" s="5"/>
    </row>
    <row r="42" spans="2:22" ht="15" customHeight="1" x14ac:dyDescent="0.2">
      <c r="B42" s="5"/>
      <c r="C42" s="5"/>
      <c r="D42" s="5"/>
      <c r="E42" s="5"/>
      <c r="F42" s="5"/>
      <c r="G42" s="5"/>
      <c r="H42" s="5"/>
    </row>
  </sheetData>
  <sheetProtection selectLockedCells="1" autoFilter="0"/>
  <mergeCells count="40">
    <mergeCell ref="B2:E2"/>
    <mergeCell ref="C19:D19"/>
    <mergeCell ref="C5:D5"/>
    <mergeCell ref="C15:E15"/>
    <mergeCell ref="F6:H6"/>
    <mergeCell ref="C4:E4"/>
    <mergeCell ref="F4:G4"/>
    <mergeCell ref="B3:E3"/>
    <mergeCell ref="F2:H3"/>
    <mergeCell ref="C6:D6"/>
    <mergeCell ref="C8:D8"/>
    <mergeCell ref="C11:E11"/>
    <mergeCell ref="C13:E13"/>
    <mergeCell ref="B10:E10"/>
    <mergeCell ref="B9:D9"/>
    <mergeCell ref="C17:D17"/>
    <mergeCell ref="B30:H30"/>
    <mergeCell ref="B31:H31"/>
    <mergeCell ref="B21:E21"/>
    <mergeCell ref="F21:H21"/>
    <mergeCell ref="B12:E12"/>
    <mergeCell ref="B14:E14"/>
    <mergeCell ref="B16:E16"/>
    <mergeCell ref="C23:E23"/>
    <mergeCell ref="B32:H32"/>
    <mergeCell ref="B33:H33"/>
    <mergeCell ref="B34:H34"/>
    <mergeCell ref="B35:H35"/>
    <mergeCell ref="M17:N17"/>
    <mergeCell ref="L18:N18"/>
    <mergeCell ref="M20:N20"/>
    <mergeCell ref="C18:D18"/>
    <mergeCell ref="C20:D20"/>
    <mergeCell ref="B27:E27"/>
    <mergeCell ref="B25:E25"/>
    <mergeCell ref="C26:D26"/>
    <mergeCell ref="C22:E22"/>
    <mergeCell ref="C28:E28"/>
    <mergeCell ref="F28:H28"/>
    <mergeCell ref="B29:H29"/>
  </mergeCells>
  <phoneticPr fontId="2" type="noConversion"/>
  <dataValidations xWindow="659" yWindow="469" count="4">
    <dataValidation type="list" allowBlank="1" showInputMessage="1" showErrorMessage="1" error="Please select from list" sqref="C5:D5" xr:uid="{00000000-0002-0000-0000-000001000000}">
      <formula1>"Residential,Commercial"</formula1>
    </dataValidation>
    <dataValidation type="list" showErrorMessage="1" errorTitle="Certify Error" error="Incorrect Certification_x000a__x000a_Choose from options in drop down box at right edge of cell" sqref="C6:D6" xr:uid="{00000000-0002-0000-0000-000002000000}">
      <formula1>"Certified,Uncertified"</formula1>
    </dataValidation>
    <dataValidation type="list" allowBlank="1" showInputMessage="1" showErrorMessage="1" sqref="C26" xr:uid="{952134A4-B8F5-44E0-B728-D08FE33FBF2F}">
      <formula1>"Yes,No"</formula1>
    </dataValidation>
    <dataValidation type="list" allowBlank="1" showInputMessage="1" showErrorMessage="1" sqref="B20" xr:uid="{EF9D7E19-21C6-434C-A9C9-D419A13CAE5D}">
      <formula1>"Paid Online, Paid to Council (If not please re-select)"</formula1>
    </dataValidation>
  </dataValidations>
  <pageMargins left="0.25" right="0.25" top="0.75" bottom="0.75" header="0.3" footer="0.3"/>
  <pageSetup paperSize="9"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4" sqref="A4"/>
    </sheetView>
  </sheetViews>
  <sheetFormatPr defaultRowHeight="12.75" x14ac:dyDescent="0.2"/>
  <cols>
    <col min="1" max="1" width="19.140625" bestFit="1" customWidth="1"/>
  </cols>
  <sheetData>
    <row r="3" spans="1:1" x14ac:dyDescent="0.2">
      <c r="A3" s="1" t="s">
        <v>47</v>
      </c>
    </row>
    <row r="4" spans="1:1" x14ac:dyDescent="0.2">
      <c r="A4" t="s">
        <v>5</v>
      </c>
    </row>
    <row r="5" spans="1:1" x14ac:dyDescent="0.2">
      <c r="A5" t="s">
        <v>48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b462e0-950b-4d18-8f56-efe6ec8fd98e">COMP-1169035611-598</_dlc_DocId>
    <_dlc_DocIdUrl xmlns="02b462e0-950b-4d18-8f56-efe6ec8fd98e">
      <Url>https://nedlands365.sharepoint.com/sites/compliance/management/_layouts/15/DocIdRedir.aspx?ID=COMP-1169035611-598</Url>
      <Description>COMP-1169035611-598</Description>
    </_dlc_DocIdUrl>
    <Additional_x0020_Info xmlns="0c665f16-30b6-4359-a893-1fad0e760a0b" xsi:nil="true"/>
    <l5218a67820a405eab41420940e2238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Management</TermName>
          <TermId xmlns="http://schemas.microsoft.com/office/infopath/2007/PartnerControls">9c535dae-f124-4afc-b1e0-4fe8789fe276</TermId>
        </TermInfo>
      </Terms>
    </l5218a67820a405eab41420940e22386>
    <TaxCatchAll xmlns="02b462e0-950b-4d18-8f56-efe6ec8fd98e">
      <Value>89</Value>
      <Value>81</Value>
      <Value>68</Value>
      <Value>67</Value>
      <Value>19</Value>
    </TaxCatchAll>
    <e5d52d5aaf644b48996296b344a49bb1 xmlns="0c665f16-30b6-4359-a893-1fad0e760a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Nedlands</TermName>
          <TermId xmlns="http://schemas.microsoft.com/office/infopath/2007/PartnerControls">e1cb6260-fbdb-4707-a83e-0c933e524b72</TermId>
        </TermInfo>
      </Terms>
    </e5d52d5aaf644b48996296b344a49bb1>
    <eDMS_x0020_Library xmlns="0c665f16-30b6-4359-a893-1fad0e760a0b">Controlled Docs Development</eDMS_x0020_Library>
    <c17adc3306e5490dbb62a9b09578c603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Compliance Management</TermName>
          <TermId xmlns="http://schemas.microsoft.com/office/infopath/2007/PartnerControls">c982dbea-1bc0-4012-b6b0-26da72986ffc</TermId>
        </TermInfo>
      </Terms>
    </c17adc3306e5490dbb62a9b09578c603>
    <Document_x0020_Append_x0020_Only_x0020_Comments xmlns="0c665f16-30b6-4359-a893-1fad0e760a0b" xsi:nil="true"/>
    <i1b3c855753b482e967e07bcf98e63b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Controlled Documents</TermName>
          <TermId xmlns="http://schemas.microsoft.com/office/infopath/2007/PartnerControls">82ebeb43-8fd8-4a35-a6d0-df45f80574b8</TermId>
        </TermInfo>
      </Terms>
    </i1b3c855753b482e967e07bcf98e63b6>
    <j6438741ad114f2786113428657618e6 xmlns="82dc8473-40ba-4f11-b935-f34260e482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bf0821df-260b-497b-8b91-a535507899e0</TermId>
        </TermInfo>
      </Terms>
    </j6438741ad114f2786113428657618e6>
    <Controlled_x0020_docs_x0020_development_x0020__x002d__x0020_Assigned_x0020_To_x0020_Alert xmlns="1eb82744-a828-49a3-9f1e-74c041e92bb6">
      <Url xsi:nil="true"/>
      <Description xsi:nil="true"/>
    </Controlled_x0020_docs_x0020_development_x0020__x002d__x0020_Assigned_x0020_To_x0020_Alert>
    <Controlled_x0020_Docs_x0020_Development_x0020__x002d__x0020_Folder_x0020_Delete xmlns="1eb82744-a828-49a3-9f1e-74c041e92bb6">
      <Url xsi:nil="true"/>
      <Description xsi:nil="true"/>
    </Controlled_x0020_Docs_x0020_Development_x0020__x002d__x0020_Folder_x0020_Delete>
    <lcf76f155ced4ddcb4097134ff3c332f xmlns="1eb82744-a828-49a3-9f1e-74c041e92bb6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DBE2AFA49EAD6847BCAE523F8D149C8E00666DB9E2BFF81F468043C07D1C5A6DFD" ma:contentTypeVersion="26" ma:contentTypeDescription="" ma:contentTypeScope="" ma:versionID="27a2b555a8889e20d6e3b2d75e57ab5e">
  <xsd:schema xmlns:xsd="http://www.w3.org/2001/XMLSchema" xmlns:xs="http://www.w3.org/2001/XMLSchema" xmlns:p="http://schemas.microsoft.com/office/2006/metadata/properties" xmlns:ns2="0c665f16-30b6-4359-a893-1fad0e760a0b" xmlns:ns3="02b462e0-950b-4d18-8f56-efe6ec8fd98e" xmlns:ns4="82dc8473-40ba-4f11-b935-f34260e482de" xmlns:ns5="1eb82744-a828-49a3-9f1e-74c041e92bb6" xmlns:ns6="e4b6fc67-92f2-4822-9ee2-02d8357a25ec" targetNamespace="http://schemas.microsoft.com/office/2006/metadata/properties" ma:root="true" ma:fieldsID="874f58cef64ec51b27a43c6bfe25183d" ns2:_="" ns3:_="" ns4:_="" ns5:_="" ns6:_="">
    <xsd:import namespace="0c665f16-30b6-4359-a893-1fad0e760a0b"/>
    <xsd:import namespace="02b462e0-950b-4d18-8f56-efe6ec8fd98e"/>
    <xsd:import namespace="82dc8473-40ba-4f11-b935-f34260e482de"/>
    <xsd:import namespace="1eb82744-a828-49a3-9f1e-74c041e92bb6"/>
    <xsd:import namespace="e4b6fc67-92f2-4822-9ee2-02d8357a25ec"/>
    <xsd:element name="properties">
      <xsd:complexType>
        <xsd:sequence>
          <xsd:element name="documentManagement">
            <xsd:complexType>
              <xsd:all>
                <xsd:element ref="ns2:Additional_x0020_Info" minOccurs="0"/>
                <xsd:element ref="ns3:_dlc_DocIdUrl" minOccurs="0"/>
                <xsd:element ref="ns3:_dlc_DocIdPersistId" minOccurs="0"/>
                <xsd:element ref="ns3:l5218a67820a405eab41420940e22386" minOccurs="0"/>
                <xsd:element ref="ns3:TaxCatchAll" minOccurs="0"/>
                <xsd:element ref="ns3:TaxCatchAllLabel" minOccurs="0"/>
                <xsd:element ref="ns3:c17adc3306e5490dbb62a9b09578c603" minOccurs="0"/>
                <xsd:element ref="ns3:i1b3c855753b482e967e07bcf98e63b6" minOccurs="0"/>
                <xsd:element ref="ns4:j6438741ad114f2786113428657618e6" minOccurs="0"/>
                <xsd:element ref="ns2:e5d52d5aaf644b48996296b344a49bb1" minOccurs="0"/>
                <xsd:element ref="ns3:_dlc_DocId" minOccurs="0"/>
                <xsd:element ref="ns2:Document_x0020_Append_x0020_Only_x0020_Comments" minOccurs="0"/>
                <xsd:element ref="ns2:eDMS_x0020_Library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AutoKeyPoints" minOccurs="0"/>
                <xsd:element ref="ns5:MediaServiceKeyPoints" minOccurs="0"/>
                <xsd:element ref="ns5:MediaServiceGenerationTime" minOccurs="0"/>
                <xsd:element ref="ns5:MediaServiceEventHashCode" minOccurs="0"/>
                <xsd:element ref="ns5:Controlled_x0020_docs_x0020_development_x0020__x002d__x0020_Assigned_x0020_To_x0020_Alert" minOccurs="0"/>
                <xsd:element ref="ns5:Controlled_x0020_Docs_x0020_Development_x0020__x002d__x0020_Folder_x0020_Delete" minOccurs="0"/>
                <xsd:element ref="ns5:lcf76f155ced4ddcb4097134ff3c332f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65f16-30b6-4359-a893-1fad0e760a0b" elementFormDefault="qualified">
    <xsd:import namespace="http://schemas.microsoft.com/office/2006/documentManagement/types"/>
    <xsd:import namespace="http://schemas.microsoft.com/office/infopath/2007/PartnerControls"/>
    <xsd:element name="Additional_x0020_Info" ma:index="2" nillable="true" ma:displayName="Additional Info" ma:internalName="Additional_x0020_Info">
      <xsd:simpleType>
        <xsd:restriction base="dms:Text">
          <xsd:maxLength value="255"/>
        </xsd:restriction>
      </xsd:simpleType>
    </xsd:element>
    <xsd:element name="e5d52d5aaf644b48996296b344a49bb1" ma:index="21" nillable="true" ma:taxonomy="true" ma:internalName="e5d52d5aaf644b48996296b344a49bb1" ma:taxonomyFieldName="Entity" ma:displayName="Entity" ma:default="" ma:fieldId="{e5d52d5a-af64-4b48-9962-96b344a49bb1}" ma:sspId="f748efd2-e33e-48a5-90e8-1a83c1cb5ef9" ma:termSetId="856870c0-482b-4b60-9f4e-79866ceab4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Append_x0020_Only_x0020_Comments" ma:index="24" nillable="true" ma:displayName="Document Append Only Comments" ma:internalName="Document_x0020_Append_x0020_Only_x0020_Comments">
      <xsd:simpleType>
        <xsd:restriction base="dms:Note">
          <xsd:maxLength value="255"/>
        </xsd:restriction>
      </xsd:simpleType>
    </xsd:element>
    <xsd:element name="eDMS_x0020_Library" ma:index="25" nillable="true" ma:displayName="eDMS Library" ma:internalName="eDMS_x0020_Libra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62e0-950b-4d18-8f56-efe6ec8fd98e" elementFormDefault="qualified">
    <xsd:import namespace="http://schemas.microsoft.com/office/2006/documentManagement/types"/>
    <xsd:import namespace="http://schemas.microsoft.com/office/infopath/2007/PartnerControls"/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5218a67820a405eab41420940e22386" ma:index="10" nillable="true" ma:taxonomy="true" ma:internalName="l5218a67820a405eab41420940e22386" ma:taxonomyFieldName="eDMS_x0020_Site" ma:displayName="eDMS Site" ma:default="" ma:fieldId="{55218a67-820a-405e-ab41-420940e22386}" ma:sspId="f748efd2-e33e-48a5-90e8-1a83c1cb5ef9" ma:termSetId="6db94800-35c5-4084-8834-fb0f370e17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2CEEA90F-8948-4A61-B3E7-2090958E28CC}" ma:internalName="TaxCatchAll" ma:showField="CatchAllData" ma:web="{0c665f16-30b6-4359-a893-1fad0e760a0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CEEA90F-8948-4A61-B3E7-2090958E28CC}" ma:internalName="TaxCatchAllLabel" ma:readOnly="true" ma:showField="CatchAllDataLabel" ma:web="{0c665f16-30b6-4359-a893-1fad0e760a0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7adc3306e5490dbb62a9b09578c603" ma:index="14" nillable="true" ma:taxonomy="true" ma:internalName="c17adc3306e5490dbb62a9b09578c603" ma:taxonomyFieldName="Function" ma:displayName="Function" ma:default="" ma:fieldId="{c17adc33-06e5-490d-bb62-a9b09578c603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b3c855753b482e967e07bcf98e63b6" ma:index="16" nillable="true" ma:taxonomy="true" ma:internalName="i1b3c855753b482e967e07bcf98e63b6" ma:taxonomyFieldName="Activity" ma:displayName="Activity" ma:default="" ma:fieldId="{21b3c855-753b-482e-967e-07bcf98e63b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c8473-40ba-4f11-b935-f34260e482de" elementFormDefault="qualified">
    <xsd:import namespace="http://schemas.microsoft.com/office/2006/documentManagement/types"/>
    <xsd:import namespace="http://schemas.microsoft.com/office/infopath/2007/PartnerControls"/>
    <xsd:element name="j6438741ad114f2786113428657618e6" ma:index="18" nillable="true" ma:taxonomy="true" ma:internalName="j6438741ad114f2786113428657618e6" ma:taxonomyFieldName="Subject_x0020_Matter" ma:displayName="Subject Matter" ma:default="" ma:fieldId="{36438741-ad11-4f27-8611-3428657618e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82744-a828-49a3-9f1e-74c041e92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Controlled_x0020_docs_x0020_development_x0020__x002d__x0020_Assigned_x0020_To_x0020_Alert" ma:index="34" nillable="true" ma:displayName="Controlled docs development - Assigned To Alert" ma:internalName="Controlled_x0020_docs_x0020_development_x0020__x002d__x0020_Assigned_x0020_To_x0020_Aler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rolled_x0020_Docs_x0020_Development_x0020__x002d__x0020_Folder_x0020_Delete" ma:index="35" nillable="true" ma:displayName="Controlled Docs Development - Folder Delete" ma:internalName="Controlled_x0020_Docs_x0020_Development_x0020__x002d__x0020_Folder_x0020_Dele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f748efd2-e33e-48a5-90e8-1a83c1cb5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6fc67-92f2-4822-9ee2-02d8357a25ec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01EFB2-C7C2-494F-A90E-A1A1A62E5AE6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DE2C4685-2280-4811-B4A2-92ED86105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C07B1-63AC-4AF6-9D62-86F14CAEB43D}">
  <ds:schemaRefs>
    <ds:schemaRef ds:uri="http://purl.org/dc/terms/"/>
    <ds:schemaRef ds:uri="0c665f16-30b6-4359-a893-1fad0e760a0b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4b6fc67-92f2-4822-9ee2-02d8357a25ec"/>
    <ds:schemaRef ds:uri="http://purl.org/dc/dcmitype/"/>
    <ds:schemaRef ds:uri="http://purl.org/dc/elements/1.1/"/>
    <ds:schemaRef ds:uri="02b462e0-950b-4d18-8f56-efe6ec8fd98e"/>
    <ds:schemaRef ds:uri="http://schemas.microsoft.com/office/infopath/2007/PartnerControls"/>
    <ds:schemaRef ds:uri="http://schemas.openxmlformats.org/package/2006/metadata/core-properties"/>
    <ds:schemaRef ds:uri="1eb82744-a828-49a3-9f1e-74c041e92bb6"/>
    <ds:schemaRef ds:uri="82dc8473-40ba-4f11-b935-f34260e482de"/>
  </ds:schemaRefs>
</ds:datastoreItem>
</file>

<file path=customXml/itemProps4.xml><?xml version="1.0" encoding="utf-8"?>
<ds:datastoreItem xmlns:ds="http://schemas.openxmlformats.org/officeDocument/2006/customXml" ds:itemID="{1CB22C9C-DB6B-4BE4-B755-C876C4DF28D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BCD2F8B-9266-4A47-A425-B334C679F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665f16-30b6-4359-a893-1fad0e760a0b"/>
    <ds:schemaRef ds:uri="02b462e0-950b-4d18-8f56-efe6ec8fd98e"/>
    <ds:schemaRef ds:uri="82dc8473-40ba-4f11-b935-f34260e482de"/>
    <ds:schemaRef ds:uri="1eb82744-a828-49a3-9f1e-74c041e92bb6"/>
    <ds:schemaRef ds:uri="e4b6fc67-92f2-4822-9ee2-02d8357a2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BADAType</vt:lpstr>
      <vt:lpstr>Calculator!Print_Area</vt:lpstr>
    </vt:vector>
  </TitlesOfParts>
  <Manager/>
  <Company>City of Nedlands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Building Application Fee Calculator - Current 140717</dc:title>
  <dc:subject/>
  <dc:creator>Matthew Deal</dc:creator>
  <cp:keywords/>
  <dc:description/>
  <cp:lastModifiedBy>Heather Billington</cp:lastModifiedBy>
  <cp:revision/>
  <cp:lastPrinted>2024-12-10T03:06:34Z</cp:lastPrinted>
  <dcterms:created xsi:type="dcterms:W3CDTF">2006-10-13T04:47:40Z</dcterms:created>
  <dcterms:modified xsi:type="dcterms:W3CDTF">2024-12-10T04:08:18Z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0x010100DBE2AFA49EAD6847BCAE523F8D149C8E00666DB9E2BFF81F468043C07D1C5A6DFD</vt:lpwstr>
  </property>
  <property fmtid="{D5CDD505-2E9C-101B-9397-08002B2CF9AE}" pid="3" name="_dlc_DocIdItemGuid">
    <vt:lpwstr>e6872a7a-1e5f-4e52-9b1e-15049dccb9ff</vt:lpwstr>
  </property>
  <property fmtid="{D5CDD505-2E9C-101B-9397-08002B2CF9AE}" pid="4" name="Order">
    <vt:r8>5900</vt:r8>
  </property>
  <property fmtid="{D5CDD505-2E9C-101B-9397-08002B2CF9AE}" pid="5" name="Entity">
    <vt:lpwstr>19;#City of Nedlands|e1cb6260-fbdb-4707-a83e-0c933e524b72</vt:lpwstr>
  </property>
  <property fmtid="{D5CDD505-2E9C-101B-9397-08002B2CF9AE}" pid="6" name="Activity">
    <vt:lpwstr>68;#Controlled Documents|82ebeb43-8fd8-4a35-a6d0-df45f80574b8</vt:lpwstr>
  </property>
  <property fmtid="{D5CDD505-2E9C-101B-9397-08002B2CF9AE}" pid="7" name="eDMS Site">
    <vt:lpwstr>81;#Management|9c535dae-f124-4afc-b1e0-4fe8789fe276</vt:lpwstr>
  </property>
  <property fmtid="{D5CDD505-2E9C-101B-9397-08002B2CF9AE}" pid="8" name="Function">
    <vt:lpwstr>89;#Compliance Management|c982dbea-1bc0-4012-b6b0-26da72986ffc</vt:lpwstr>
  </property>
  <property fmtid="{D5CDD505-2E9C-101B-9397-08002B2CF9AE}" pid="9" name="Subject Matter">
    <vt:lpwstr>67;#Development|bf0821df-260b-497b-8b91-a535507899e0</vt:lpwstr>
  </property>
  <property fmtid="{D5CDD505-2E9C-101B-9397-08002B2CF9AE}" pid="10" name="_docset_NoMedatataSyncRequired">
    <vt:lpwstr>False</vt:lpwstr>
  </property>
  <property fmtid="{D5CDD505-2E9C-101B-9397-08002B2CF9AE}" pid="11" name="MediaServiceImageTags">
    <vt:lpwstr/>
  </property>
</Properties>
</file>